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commande" sheetId="1" state="visible" r:id="rId3"/>
  </sheets>
  <definedNames>
    <definedName function="false" hidden="false" localSheetId="0" name="_xlnm.Print_Titles" vbProcedure="false">'Bon de commande'!$12:$12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<sst xmlns="http://schemas.openxmlformats.org/spreadsheetml/2006/main" count="122" uniqueCount="71">
  <si>
    <t xml:space="preserve">La Brasserie des Plantes – Bon de commande CE – Noël 2026</t>
  </si>
  <si>
    <t xml:space="preserve">Tarif entreprise : -15 % sur le prix public. Pas de paiement à la commande : vous réglez à la livraison, regroupée à votre CE.</t>
  </si>
  <si>
    <t xml:space="preserve">Grosses commandes avant le 3 décembre (jusqu'au 10 décembre selon le volume), livrées au plus tard le 15 décembre. Petites commandes possibles jusqu'au 15 décembre.</t>
  </si>
  <si>
    <t xml:space="preserve">-20 % sur l'ensemble de la commande dès 60 bouteilles de 50 cl ou 70 cl commandées au total par votre entreprise.</t>
  </si>
  <si>
    <t xml:space="preserve">Mode d'emploi : remplissez les cases jaunes (vos coordonnées et la colonne Quantité), les totaux se calculent seuls. Renvoyez le fichier à louislbdp@gmail.com ou commandez en ligne : https://commande.labrasseriedesplantes.com/</t>
  </si>
  <si>
    <t xml:space="preserve">Nom et prénom</t>
  </si>
  <si>
    <t xml:space="preserve">Entreprise / CE</t>
  </si>
  <si>
    <t xml:space="preserve">Téléphone</t>
  </si>
  <si>
    <t xml:space="preserve">Adresse mail</t>
  </si>
  <si>
    <t xml:space="preserve">Produit</t>
  </si>
  <si>
    <t xml:space="preserve">Format</t>
  </si>
  <si>
    <t xml:space="preserve">Prix public TTC</t>
  </si>
  <si>
    <t xml:space="preserve">Prix CE HT</t>
  </si>
  <si>
    <t xml:space="preserve">Prix CE TTC</t>
  </si>
  <si>
    <t xml:space="preserve">Quantité</t>
  </si>
  <si>
    <t xml:space="preserve">Total TTC</t>
  </si>
  <si>
    <t xml:space="preserve">Les incontournables</t>
  </si>
  <si>
    <t xml:space="preserve">L'Herbe des Druides 28°</t>
  </si>
  <si>
    <t xml:space="preserve">Empilable 20 cl</t>
  </si>
  <si>
    <t xml:space="preserve">Médailles d'or Lyon 2023, 2024 et 2026 · Argent Paris 2024 et Londres 2025</t>
  </si>
  <si>
    <t xml:space="preserve">Bouteille 50 cl</t>
  </si>
  <si>
    <t xml:space="preserve">Bouteille 70 cl</t>
  </si>
  <si>
    <t xml:space="preserve">Magnum 1,5 L</t>
  </si>
  <si>
    <t xml:space="preserve">Jéroboam 3 L</t>
  </si>
  <si>
    <t xml:space="preserve">Le Gorgeon des Machurés 30°</t>
  </si>
  <si>
    <t xml:space="preserve">Élue meilleure liqueur de plantes française 2026, Londres</t>
  </si>
  <si>
    <t xml:space="preserve">La Flèche Ardente 22°</t>
  </si>
  <si>
    <t xml:space="preserve">L'art de la macération</t>
  </si>
  <si>
    <t xml:space="preserve">L'Alchimie Végétale 50°</t>
  </si>
  <si>
    <t xml:space="preserve">Élue meilleur digestif du monde 2025 · Or 2026, Londres</t>
  </si>
  <si>
    <t xml:space="preserve">L'Essence des Cimes 32°</t>
  </si>
  <si>
    <t xml:space="preserve">Médailles d'argent Londres 2025 et Lyon 2026</t>
  </si>
  <si>
    <t xml:space="preserve">Le Nectar d'Ostara 24°</t>
  </si>
  <si>
    <t xml:space="preserve">Apéritifs légers</t>
  </si>
  <si>
    <t xml:space="preserve">Zéleste 17,5°</t>
  </si>
  <si>
    <t xml:space="preserve">Bouteille 75 cl</t>
  </si>
  <si>
    <t xml:space="preserve">Menthor 17,5°</t>
  </si>
  <si>
    <t xml:space="preserve">Pralicoquine 15°</t>
  </si>
  <si>
    <t xml:space="preserve">Cerf'Gent 15°</t>
  </si>
  <si>
    <t xml:space="preserve">Médaille d'or Paris 2025</t>
  </si>
  <si>
    <t xml:space="preserve">Cuvées d'exception</t>
  </si>
  <si>
    <t xml:space="preserve">L'Herbe des Druides – Finition fût de chêne 27,05°</t>
  </si>
  <si>
    <t xml:space="preserve">L'Alchimie Végétale – Cuvée Michel 48,28°</t>
  </si>
  <si>
    <t xml:space="preserve">Coffrets cadeaux</t>
  </si>
  <si>
    <t xml:space="preserve">Coffret bouteille 50 cl + 2 verres</t>
  </si>
  <si>
    <t xml:space="preserve">Nectar d'Ostara</t>
  </si>
  <si>
    <t xml:space="preserve">Flèche Ardente</t>
  </si>
  <si>
    <t xml:space="preserve">Herbe des Druides</t>
  </si>
  <si>
    <t xml:space="preserve">Gorgeon des Machurés</t>
  </si>
  <si>
    <t xml:space="preserve">Essence des Cimes</t>
  </si>
  <si>
    <t xml:space="preserve">Alchimie Végétale</t>
  </si>
  <si>
    <t xml:space="preserve">Coffret initiation 6 × 4 cl</t>
  </si>
  <si>
    <t xml:space="preserve">Pralicoquine, Menthor, Flèche Ardente, Herbe des Druides, Gorgeon, Alchimie</t>
  </si>
  <si>
    <t xml:space="preserve">Cerf'Gent, Zéleste, Nectar d'Ostara, Essence des Cimes, Flèche Ardente, Gorgeon</t>
  </si>
  <si>
    <t xml:space="preserve">Ateliers</t>
  </si>
  <si>
    <t xml:space="preserve">Atelier : créez votre liqueur</t>
  </si>
  <si>
    <t xml:space="preserve">Par personne (2 à 7 personnes)</t>
  </si>
  <si>
    <t xml:space="preserve">Fontaines BIB 5 L</t>
  </si>
  <si>
    <t xml:space="preserve">Nos liqueurs en poche de 5 litres avec robinet, idéales pour un événement ou un pot d'entreprise.</t>
  </si>
  <si>
    <t xml:space="preserve">L'Herbe des Druides 28°
Médailles d'or Lyon 2023, 2024 et 2026 · Argent Paris 2024 et Londres 2025</t>
  </si>
  <si>
    <t xml:space="preserve">BIB 5 L</t>
  </si>
  <si>
    <t xml:space="preserve">Le Gorgeon des Machurés 30°
Élue meilleure liqueur de plantes française 2026, Londres</t>
  </si>
  <si>
    <t xml:space="preserve">L'Alchimie Végétale 50°
Élue meilleur digestif du monde 2025 · Or 2026, Londres</t>
  </si>
  <si>
    <t xml:space="preserve">L'Essence des Cimes 32°
Médailles d'argent Londres 2025 et Lyon 2026</t>
  </si>
  <si>
    <t xml:space="preserve">Cerf'Gent 15°
Médaille d'or Paris 2025</t>
  </si>
  <si>
    <t xml:space="preserve">Nombre d'articles</t>
  </si>
  <si>
    <t xml:space="preserve">dont TVA 20 %</t>
  </si>
  <si>
    <t xml:space="preserve">Total HT</t>
  </si>
  <si>
    <t xml:space="preserve">Prix TTC, TVA 20 % incluse. Tarif entreprise 2026, valable jusqu'au 31 août 2027. Le total ne tient pas compte de la remise de 20 % dès 60 bouteilles, appliquée sur l'ensemble de l'entreprise à la livraison.</t>
  </si>
  <si>
    <t xml:space="preserve">La Brasserie des Plantes, 18 Grand Place, 43140 Saint-Didier-en-Velay – SIRET 899 201 529 00018 – Contact : Louis Pacalon, 06 28 63 02 17, louislbdp@gmail.com</t>
  </si>
  <si>
    <t xml:space="preserve">L'abus d'alcool est dangereux pour la santé, à consommer avec modération. Vente d'alcool interdite aux mineurs.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</si>
</sst>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E4C98E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E4C98E"/>
      <name val="Arial"/>
      <family val="0"/>
      <charset val="1"/>
    </font>
    <font>
      <strike val="true"/>
      <sz val="10"/>
      <color rgb="FF999999"/>
      <name val="Arial"/>
      <family val="0"/>
      <charset val="1"/>
    </font>
    <font>
      <i val="true"/>
      <sz val="8"/>
      <color rgb="FF8A6A2C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6666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6130F"/>
        <bgColor rgb="FF000000"/>
      </patternFill>
    </fill>
    <fill>
      <patternFill patternType="solid">
        <fgColor rgb="FFFFF6CC"/>
        <bgColor rgb="FFF3ECDF"/>
      </patternFill>
    </fill>
    <fill>
      <patternFill patternType="solid">
        <fgColor rgb="FFEFE6D3"/>
        <bgColor rgb="FFF3ECDF"/>
      </patternFill>
    </fill>
    <fill>
      <patternFill patternType="solid">
        <fgColor rgb="FFFFFFFF"/>
        <bgColor rgb="FFFFF6CC"/>
      </patternFill>
    </fill>
    <fill>
      <patternFill patternType="solid">
        <fgColor rgb="FFF3ECDF"/>
        <bgColor rgb="FFEFE6D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/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2C"/>
      <rgbColor rgb="FF800080"/>
      <rgbColor rgb="FF008080"/>
      <rgbColor rgb="FFBBBBBB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CDF"/>
      <rgbColor rgb="FFEFE6D3"/>
      <rgbColor rgb="FF99CCFF"/>
      <rgbColor rgb="FFFF99CC"/>
      <rgbColor rgb="FFCC99FF"/>
      <rgbColor rgb="FFE4C98E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16130F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5" min="3" style="0" width="13"/>
    <col collapsed="false" customWidth="true" hidden="false" outlineLevel="0" max="6" min="6" style="0" width="11"/>
    <col collapsed="false" customWidth="true" hidden="false" outlineLevel="0" max="7" min="7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2" t="s">
        <v>2</v>
      </c>
      <c r="B3" s="2"/>
      <c r="C3" s="2"/>
      <c r="D3" s="2"/>
      <c r="E3" s="2"/>
      <c r="F3" s="2"/>
      <c r="G3" s="2"/>
    </row>
    <row r="4" customFormat="false" ht="18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27.75" hidden="false" customHeight="true" outlineLevel="0" collapsed="false">
      <c r="A5" s="2" t="s">
        <v>4</v>
      </c>
      <c r="B5" s="2"/>
      <c r="C5" s="2"/>
      <c r="D5" s="2"/>
      <c r="E5" s="2"/>
      <c r="F5" s="2"/>
      <c r="G5" s="2"/>
    </row>
    <row r="7" customFormat="false" ht="15" hidden="false" customHeight="false" outlineLevel="0" collapsed="false">
      <c r="A7" s="4" t="s">
        <v>5</v>
      </c>
      <c r="B7" s="5"/>
      <c r="C7" s="5"/>
      <c r="D7" s="5"/>
    </row>
    <row r="8" customFormat="false" ht="15" hidden="false" customHeight="false" outlineLevel="0" collapsed="false">
      <c r="A8" s="4" t="s">
        <v>6</v>
      </c>
      <c r="B8" s="5"/>
      <c r="C8" s="5"/>
      <c r="D8" s="5"/>
    </row>
    <row r="9" customFormat="false" ht="15" hidden="false" customHeight="false" outlineLevel="0" collapsed="false">
      <c r="A9" s="4" t="s">
        <v>7</v>
      </c>
      <c r="B9" s="5"/>
      <c r="C9" s="5"/>
      <c r="D9" s="5"/>
    </row>
    <row r="10" customFormat="false" ht="15" hidden="false" customHeight="false" outlineLevel="0" collapsed="false">
      <c r="A10" s="4" t="s">
        <v>8</v>
      </c>
      <c r="B10" s="5"/>
      <c r="C10" s="5"/>
      <c r="D10" s="5"/>
    </row>
    <row r="12" customFormat="false" ht="27.75" hidden="false" customHeight="true" outlineLevel="0" collapsed="false">
      <c r="A12" s="6" t="s">
        <v>9</v>
      </c>
      <c r="B12" s="6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</row>
    <row r="13" customFormat="false" ht="15" hidden="false" customHeight="false" outlineLevel="0" collapsed="false">
      <c r="A13" s="8" t="s">
        <v>16</v>
      </c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9" t="s">
        <v>17</v>
      </c>
      <c r="B14" s="10" t="s">
        <v>18</v>
      </c>
      <c r="C14" s="11" t="n">
        <v>16</v>
      </c>
      <c r="D14" s="12" t="n">
        <f aca="false">ROUND(E14/1.2,2)</f>
        <v>11.33</v>
      </c>
      <c r="E14" s="13" t="n">
        <v>13.6</v>
      </c>
      <c r="F14" s="14"/>
      <c r="G14" s="12" t="str">
        <f aca="false">IF(F14="","",F14*E14)</f>
        <v/>
      </c>
    </row>
    <row r="15" customFormat="false" ht="30" hidden="false" customHeight="true" outlineLevel="0" collapsed="false">
      <c r="A15" s="15" t="s">
        <v>19</v>
      </c>
      <c r="B15" s="16" t="s">
        <v>20</v>
      </c>
      <c r="C15" s="11" t="n">
        <v>29</v>
      </c>
      <c r="D15" s="12" t="n">
        <f aca="false">ROUND(E15/1.2,2)</f>
        <v>20.54</v>
      </c>
      <c r="E15" s="13" t="n">
        <v>24.65</v>
      </c>
      <c r="F15" s="14"/>
      <c r="G15" s="12" t="str">
        <f aca="false">IF(F15="","",F15*E15)</f>
        <v/>
      </c>
    </row>
    <row r="16" customFormat="false" ht="15" hidden="false" customHeight="false" outlineLevel="0" collapsed="false">
      <c r="A16" s="9"/>
      <c r="B16" s="10" t="s">
        <v>21</v>
      </c>
      <c r="C16" s="11" t="n">
        <v>34</v>
      </c>
      <c r="D16" s="12" t="n">
        <f aca="false">ROUND(E16/1.2,2)</f>
        <v>24.08</v>
      </c>
      <c r="E16" s="13" t="n">
        <v>28.9</v>
      </c>
      <c r="F16" s="14"/>
      <c r="G16" s="12" t="str">
        <f aca="false">IF(F16="","",F16*E16)</f>
        <v/>
      </c>
    </row>
    <row r="17" customFormat="false" ht="15" hidden="false" customHeight="false" outlineLevel="0" collapsed="false">
      <c r="A17" s="9"/>
      <c r="B17" s="10" t="s">
        <v>22</v>
      </c>
      <c r="C17" s="11" t="n">
        <v>75</v>
      </c>
      <c r="D17" s="12" t="n">
        <f aca="false">ROUND(E17/1.2,2)</f>
        <v>53.13</v>
      </c>
      <c r="E17" s="13" t="n">
        <v>63.75</v>
      </c>
      <c r="F17" s="14"/>
      <c r="G17" s="12" t="str">
        <f aca="false">IF(F17="","",F17*E17)</f>
        <v/>
      </c>
    </row>
    <row r="18" customFormat="false" ht="15" hidden="false" customHeight="false" outlineLevel="0" collapsed="false">
      <c r="A18" s="9"/>
      <c r="B18" s="10" t="s">
        <v>23</v>
      </c>
      <c r="C18" s="11" t="n">
        <v>160</v>
      </c>
      <c r="D18" s="12" t="n">
        <f aca="false">ROUND(E18/1.2,2)</f>
        <v>113.33</v>
      </c>
      <c r="E18" s="13" t="n">
        <v>136</v>
      </c>
      <c r="F18" s="14"/>
      <c r="G18" s="12" t="str">
        <f aca="false">IF(F18="","",F18*E18)</f>
        <v/>
      </c>
    </row>
    <row r="19" customFormat="false" ht="15" hidden="false" customHeight="false" outlineLevel="0" collapsed="false">
      <c r="A19" s="17" t="s">
        <v>24</v>
      </c>
      <c r="B19" s="18" t="s">
        <v>18</v>
      </c>
      <c r="C19" s="19" t="n">
        <v>17</v>
      </c>
      <c r="D19" s="20" t="n">
        <f aca="false">ROUND(E19/1.2,2)</f>
        <v>12.04</v>
      </c>
      <c r="E19" s="21" t="n">
        <v>14.45</v>
      </c>
      <c r="F19" s="14"/>
      <c r="G19" s="20" t="str">
        <f aca="false">IF(F19="","",F19*E19)</f>
        <v/>
      </c>
    </row>
    <row r="20" customFormat="false" ht="30" hidden="false" customHeight="true" outlineLevel="0" collapsed="false">
      <c r="A20" s="22" t="s">
        <v>25</v>
      </c>
      <c r="B20" s="23" t="s">
        <v>20</v>
      </c>
      <c r="C20" s="19" t="n">
        <v>30</v>
      </c>
      <c r="D20" s="20" t="n">
        <f aca="false">ROUND(E20/1.2,2)</f>
        <v>21.25</v>
      </c>
      <c r="E20" s="21" t="n">
        <v>25.5</v>
      </c>
      <c r="F20" s="14"/>
      <c r="G20" s="20" t="str">
        <f aca="false">IF(F20="","",F20*E20)</f>
        <v/>
      </c>
    </row>
    <row r="21" customFormat="false" ht="15" hidden="false" customHeight="false" outlineLevel="0" collapsed="false">
      <c r="A21" s="17"/>
      <c r="B21" s="18" t="s">
        <v>21</v>
      </c>
      <c r="C21" s="19" t="n">
        <v>36</v>
      </c>
      <c r="D21" s="20" t="n">
        <f aca="false">ROUND(E21/1.2,2)</f>
        <v>25.5</v>
      </c>
      <c r="E21" s="21" t="n">
        <v>30.6</v>
      </c>
      <c r="F21" s="14"/>
      <c r="G21" s="20" t="str">
        <f aca="false">IF(F21="","",F21*E21)</f>
        <v/>
      </c>
    </row>
    <row r="22" customFormat="false" ht="15" hidden="false" customHeight="false" outlineLevel="0" collapsed="false">
      <c r="A22" s="17"/>
      <c r="B22" s="18" t="s">
        <v>22</v>
      </c>
      <c r="C22" s="19" t="n">
        <v>77</v>
      </c>
      <c r="D22" s="20" t="n">
        <f aca="false">ROUND(E22/1.2,2)</f>
        <v>54.54</v>
      </c>
      <c r="E22" s="21" t="n">
        <v>65.45</v>
      </c>
      <c r="F22" s="14"/>
      <c r="G22" s="20" t="str">
        <f aca="false">IF(F22="","",F22*E22)</f>
        <v/>
      </c>
    </row>
    <row r="23" customFormat="false" ht="15" hidden="false" customHeight="false" outlineLevel="0" collapsed="false">
      <c r="A23" s="17"/>
      <c r="B23" s="18" t="s">
        <v>23</v>
      </c>
      <c r="C23" s="19" t="n">
        <v>165</v>
      </c>
      <c r="D23" s="20" t="n">
        <f aca="false">ROUND(E23/1.2,2)</f>
        <v>116.88</v>
      </c>
      <c r="E23" s="21" t="n">
        <v>140.25</v>
      </c>
      <c r="F23" s="14"/>
      <c r="G23" s="20" t="str">
        <f aca="false">IF(F23="","",F23*E23)</f>
        <v/>
      </c>
    </row>
    <row r="24" customFormat="false" ht="15" hidden="false" customHeight="false" outlineLevel="0" collapsed="false">
      <c r="A24" s="9" t="s">
        <v>26</v>
      </c>
      <c r="B24" s="10" t="s">
        <v>18</v>
      </c>
      <c r="C24" s="11" t="n">
        <v>17</v>
      </c>
      <c r="D24" s="12" t="n">
        <f aca="false">ROUND(E24/1.2,2)</f>
        <v>12.04</v>
      </c>
      <c r="E24" s="13" t="n">
        <v>14.45</v>
      </c>
      <c r="F24" s="14"/>
      <c r="G24" s="12" t="str">
        <f aca="false">IF(F24="","",F24*E24)</f>
        <v/>
      </c>
    </row>
    <row r="25" customFormat="false" ht="15" hidden="false" customHeight="false" outlineLevel="0" collapsed="false">
      <c r="A25" s="9"/>
      <c r="B25" s="10" t="s">
        <v>20</v>
      </c>
      <c r="C25" s="11" t="n">
        <v>30</v>
      </c>
      <c r="D25" s="12" t="n">
        <f aca="false">ROUND(E25/1.2,2)</f>
        <v>21.25</v>
      </c>
      <c r="E25" s="13" t="n">
        <v>25.5</v>
      </c>
      <c r="F25" s="14"/>
      <c r="G25" s="12" t="str">
        <f aca="false">IF(F25="","",F25*E25)</f>
        <v/>
      </c>
    </row>
    <row r="26" customFormat="false" ht="15" hidden="false" customHeight="false" outlineLevel="0" collapsed="false">
      <c r="A26" s="9"/>
      <c r="B26" s="10" t="s">
        <v>21</v>
      </c>
      <c r="C26" s="11" t="n">
        <v>36</v>
      </c>
      <c r="D26" s="12" t="n">
        <f aca="false">ROUND(E26/1.2,2)</f>
        <v>25.5</v>
      </c>
      <c r="E26" s="13" t="n">
        <v>30.6</v>
      </c>
      <c r="F26" s="14"/>
      <c r="G26" s="12" t="str">
        <f aca="false">IF(F26="","",F26*E26)</f>
        <v/>
      </c>
    </row>
    <row r="27" customFormat="false" ht="15" hidden="false" customHeight="false" outlineLevel="0" collapsed="false">
      <c r="A27" s="8" t="s">
        <v>27</v>
      </c>
      <c r="B27" s="8"/>
      <c r="C27" s="8"/>
      <c r="D27" s="8"/>
      <c r="E27" s="8"/>
      <c r="F27" s="8"/>
      <c r="G27" s="8"/>
    </row>
    <row r="28" customFormat="false" ht="15" hidden="false" customHeight="false" outlineLevel="0" collapsed="false">
      <c r="A28" s="9" t="s">
        <v>28</v>
      </c>
      <c r="B28" s="10" t="s">
        <v>18</v>
      </c>
      <c r="C28" s="11" t="n">
        <v>22</v>
      </c>
      <c r="D28" s="12" t="n">
        <f aca="false">ROUND(E28/1.2,2)</f>
        <v>15.58</v>
      </c>
      <c r="E28" s="13" t="n">
        <v>18.7</v>
      </c>
      <c r="F28" s="14"/>
      <c r="G28" s="12" t="str">
        <f aca="false">IF(F28="","",F28*E28)</f>
        <v/>
      </c>
    </row>
    <row r="29" customFormat="false" ht="30" hidden="false" customHeight="true" outlineLevel="0" collapsed="false">
      <c r="A29" s="15" t="s">
        <v>29</v>
      </c>
      <c r="B29" s="16" t="s">
        <v>20</v>
      </c>
      <c r="C29" s="11" t="n">
        <v>45</v>
      </c>
      <c r="D29" s="12" t="n">
        <f aca="false">ROUND(E29/1.2,2)</f>
        <v>31.88</v>
      </c>
      <c r="E29" s="13" t="n">
        <v>38.25</v>
      </c>
      <c r="F29" s="14"/>
      <c r="G29" s="12" t="str">
        <f aca="false">IF(F29="","",F29*E29)</f>
        <v/>
      </c>
    </row>
    <row r="30" customFormat="false" ht="15" hidden="false" customHeight="false" outlineLevel="0" collapsed="false">
      <c r="A30" s="9"/>
      <c r="B30" s="10" t="s">
        <v>21</v>
      </c>
      <c r="C30" s="11" t="n">
        <v>55</v>
      </c>
      <c r="D30" s="12" t="n">
        <f aca="false">ROUND(E30/1.2,2)</f>
        <v>38.96</v>
      </c>
      <c r="E30" s="13" t="n">
        <v>46.75</v>
      </c>
      <c r="F30" s="14"/>
      <c r="G30" s="12" t="str">
        <f aca="false">IF(F30="","",F30*E30)</f>
        <v/>
      </c>
    </row>
    <row r="31" customFormat="false" ht="15" hidden="false" customHeight="false" outlineLevel="0" collapsed="false">
      <c r="A31" s="9"/>
      <c r="B31" s="10" t="s">
        <v>22</v>
      </c>
      <c r="C31" s="11" t="n">
        <v>110</v>
      </c>
      <c r="D31" s="12" t="n">
        <f aca="false">ROUND(E31/1.2,2)</f>
        <v>77.92</v>
      </c>
      <c r="E31" s="13" t="n">
        <v>93.5</v>
      </c>
      <c r="F31" s="14"/>
      <c r="G31" s="12" t="str">
        <f aca="false">IF(F31="","",F31*E31)</f>
        <v/>
      </c>
    </row>
    <row r="32" customFormat="false" ht="15" hidden="false" customHeight="false" outlineLevel="0" collapsed="false">
      <c r="A32" s="9"/>
      <c r="B32" s="10" t="s">
        <v>23</v>
      </c>
      <c r="C32" s="11" t="n">
        <v>230</v>
      </c>
      <c r="D32" s="12" t="n">
        <f aca="false">ROUND(E32/1.2,2)</f>
        <v>162.92</v>
      </c>
      <c r="E32" s="13" t="n">
        <v>195.5</v>
      </c>
      <c r="F32" s="14"/>
      <c r="G32" s="12" t="str">
        <f aca="false">IF(F32="","",F32*E32)</f>
        <v/>
      </c>
    </row>
    <row r="33" customFormat="false" ht="15" hidden="false" customHeight="false" outlineLevel="0" collapsed="false">
      <c r="A33" s="17" t="s">
        <v>30</v>
      </c>
      <c r="B33" s="18" t="s">
        <v>18</v>
      </c>
      <c r="C33" s="19" t="n">
        <v>17</v>
      </c>
      <c r="D33" s="20" t="n">
        <f aca="false">ROUND(E33/1.2,2)</f>
        <v>12.04</v>
      </c>
      <c r="E33" s="21" t="n">
        <v>14.45</v>
      </c>
      <c r="F33" s="14"/>
      <c r="G33" s="20" t="str">
        <f aca="false">IF(F33="","",F33*E33)</f>
        <v/>
      </c>
    </row>
    <row r="34" customFormat="false" ht="30" hidden="false" customHeight="true" outlineLevel="0" collapsed="false">
      <c r="A34" s="22" t="s">
        <v>31</v>
      </c>
      <c r="B34" s="23" t="s">
        <v>20</v>
      </c>
      <c r="C34" s="19" t="n">
        <v>30</v>
      </c>
      <c r="D34" s="20" t="n">
        <f aca="false">ROUND(E34/1.2,2)</f>
        <v>21.25</v>
      </c>
      <c r="E34" s="21" t="n">
        <v>25.5</v>
      </c>
      <c r="F34" s="14"/>
      <c r="G34" s="20" t="str">
        <f aca="false">IF(F34="","",F34*E34)</f>
        <v/>
      </c>
    </row>
    <row r="35" customFormat="false" ht="15" hidden="false" customHeight="false" outlineLevel="0" collapsed="false">
      <c r="A35" s="17"/>
      <c r="B35" s="18" t="s">
        <v>21</v>
      </c>
      <c r="C35" s="19" t="n">
        <v>36</v>
      </c>
      <c r="D35" s="20" t="n">
        <f aca="false">ROUND(E35/1.2,2)</f>
        <v>25.5</v>
      </c>
      <c r="E35" s="21" t="n">
        <v>30.6</v>
      </c>
      <c r="F35" s="14"/>
      <c r="G35" s="20" t="str">
        <f aca="false">IF(F35="","",F35*E35)</f>
        <v/>
      </c>
    </row>
    <row r="36" customFormat="false" ht="15" hidden="false" customHeight="false" outlineLevel="0" collapsed="false">
      <c r="A36" s="17"/>
      <c r="B36" s="18" t="s">
        <v>22</v>
      </c>
      <c r="C36" s="19" t="n">
        <v>77</v>
      </c>
      <c r="D36" s="20" t="n">
        <f aca="false">ROUND(E36/1.2,2)</f>
        <v>54.54</v>
      </c>
      <c r="E36" s="21" t="n">
        <v>65.45</v>
      </c>
      <c r="F36" s="14"/>
      <c r="G36" s="20" t="str">
        <f aca="false">IF(F36="","",F36*E36)</f>
        <v/>
      </c>
    </row>
    <row r="37" customFormat="false" ht="15" hidden="false" customHeight="false" outlineLevel="0" collapsed="false">
      <c r="A37" s="9" t="s">
        <v>32</v>
      </c>
      <c r="B37" s="10" t="s">
        <v>18</v>
      </c>
      <c r="C37" s="11" t="n">
        <v>16</v>
      </c>
      <c r="D37" s="12" t="n">
        <f aca="false">ROUND(E37/1.2,2)</f>
        <v>11.33</v>
      </c>
      <c r="E37" s="13" t="n">
        <v>13.6</v>
      </c>
      <c r="F37" s="14"/>
      <c r="G37" s="12" t="str">
        <f aca="false">IF(F37="","",F37*E37)</f>
        <v/>
      </c>
    </row>
    <row r="38" customFormat="false" ht="15" hidden="false" customHeight="false" outlineLevel="0" collapsed="false">
      <c r="A38" s="9"/>
      <c r="B38" s="10" t="s">
        <v>20</v>
      </c>
      <c r="C38" s="11" t="n">
        <v>29</v>
      </c>
      <c r="D38" s="12" t="n">
        <f aca="false">ROUND(E38/1.2,2)</f>
        <v>20.54</v>
      </c>
      <c r="E38" s="13" t="n">
        <v>24.65</v>
      </c>
      <c r="F38" s="14"/>
      <c r="G38" s="12" t="str">
        <f aca="false">IF(F38="","",F38*E38)</f>
        <v/>
      </c>
    </row>
    <row r="39" customFormat="false" ht="15" hidden="false" customHeight="false" outlineLevel="0" collapsed="false">
      <c r="A39" s="9"/>
      <c r="B39" s="10" t="s">
        <v>21</v>
      </c>
      <c r="C39" s="11" t="n">
        <v>34</v>
      </c>
      <c r="D39" s="12" t="n">
        <f aca="false">ROUND(E39/1.2,2)</f>
        <v>24.08</v>
      </c>
      <c r="E39" s="13" t="n">
        <v>28.9</v>
      </c>
      <c r="F39" s="14"/>
      <c r="G39" s="12" t="str">
        <f aca="false">IF(F39="","",F39*E39)</f>
        <v/>
      </c>
    </row>
    <row r="40" customFormat="false" ht="15" hidden="false" customHeight="false" outlineLevel="0" collapsed="false">
      <c r="A40" s="8" t="s">
        <v>33</v>
      </c>
      <c r="B40" s="8"/>
      <c r="C40" s="8"/>
      <c r="D40" s="8"/>
      <c r="E40" s="8"/>
      <c r="F40" s="8"/>
      <c r="G40" s="8"/>
    </row>
    <row r="41" customFormat="false" ht="15" hidden="false" customHeight="false" outlineLevel="0" collapsed="false">
      <c r="A41" s="9" t="s">
        <v>34</v>
      </c>
      <c r="B41" s="10" t="s">
        <v>18</v>
      </c>
      <c r="C41" s="11" t="n">
        <v>16</v>
      </c>
      <c r="D41" s="12" t="n">
        <f aca="false">ROUND(E41/1.2,2)</f>
        <v>11.33</v>
      </c>
      <c r="E41" s="13" t="n">
        <v>13.6</v>
      </c>
      <c r="F41" s="14"/>
      <c r="G41" s="12" t="str">
        <f aca="false">IF(F41="","",F41*E41)</f>
        <v/>
      </c>
    </row>
    <row r="42" customFormat="false" ht="15" hidden="false" customHeight="false" outlineLevel="0" collapsed="false">
      <c r="A42" s="9"/>
      <c r="B42" s="10" t="s">
        <v>35</v>
      </c>
      <c r="C42" s="11" t="n">
        <v>27</v>
      </c>
      <c r="D42" s="12" t="n">
        <f aca="false">ROUND(E42/1.2,2)</f>
        <v>19.13</v>
      </c>
      <c r="E42" s="13" t="n">
        <v>22.95</v>
      </c>
      <c r="F42" s="14"/>
      <c r="G42" s="12" t="str">
        <f aca="false">IF(F42="","",F42*E42)</f>
        <v/>
      </c>
    </row>
    <row r="43" customFormat="false" ht="15" hidden="false" customHeight="false" outlineLevel="0" collapsed="false">
      <c r="A43" s="17" t="s">
        <v>36</v>
      </c>
      <c r="B43" s="18" t="s">
        <v>18</v>
      </c>
      <c r="C43" s="19" t="n">
        <v>16</v>
      </c>
      <c r="D43" s="20" t="n">
        <f aca="false">ROUND(E43/1.2,2)</f>
        <v>11.33</v>
      </c>
      <c r="E43" s="21" t="n">
        <v>13.6</v>
      </c>
      <c r="F43" s="14"/>
      <c r="G43" s="20" t="str">
        <f aca="false">IF(F43="","",F43*E43)</f>
        <v/>
      </c>
    </row>
    <row r="44" customFormat="false" ht="15" hidden="false" customHeight="false" outlineLevel="0" collapsed="false">
      <c r="A44" s="17"/>
      <c r="B44" s="18" t="s">
        <v>35</v>
      </c>
      <c r="C44" s="19" t="n">
        <v>27</v>
      </c>
      <c r="D44" s="20" t="n">
        <f aca="false">ROUND(E44/1.2,2)</f>
        <v>19.13</v>
      </c>
      <c r="E44" s="21" t="n">
        <v>22.95</v>
      </c>
      <c r="F44" s="14"/>
      <c r="G44" s="20" t="str">
        <f aca="false">IF(F44="","",F44*E44)</f>
        <v/>
      </c>
    </row>
    <row r="45" customFormat="false" ht="15" hidden="false" customHeight="false" outlineLevel="0" collapsed="false">
      <c r="A45" s="9" t="s">
        <v>37</v>
      </c>
      <c r="B45" s="10" t="s">
        <v>18</v>
      </c>
      <c r="C45" s="11" t="n">
        <v>16</v>
      </c>
      <c r="D45" s="12" t="n">
        <f aca="false">ROUND(E45/1.2,2)</f>
        <v>11.33</v>
      </c>
      <c r="E45" s="13" t="n">
        <v>13.6</v>
      </c>
      <c r="F45" s="14"/>
      <c r="G45" s="12" t="str">
        <f aca="false">IF(F45="","",F45*E45)</f>
        <v/>
      </c>
    </row>
    <row r="46" customFormat="false" ht="15" hidden="false" customHeight="false" outlineLevel="0" collapsed="false">
      <c r="A46" s="9"/>
      <c r="B46" s="10" t="s">
        <v>35</v>
      </c>
      <c r="C46" s="11" t="n">
        <v>27</v>
      </c>
      <c r="D46" s="12" t="n">
        <f aca="false">ROUND(E46/1.2,2)</f>
        <v>19.13</v>
      </c>
      <c r="E46" s="13" t="n">
        <v>22.95</v>
      </c>
      <c r="F46" s="14"/>
      <c r="G46" s="12" t="str">
        <f aca="false">IF(F46="","",F46*E46)</f>
        <v/>
      </c>
    </row>
    <row r="47" customFormat="false" ht="15" hidden="false" customHeight="false" outlineLevel="0" collapsed="false">
      <c r="A47" s="17" t="s">
        <v>38</v>
      </c>
      <c r="B47" s="18" t="s">
        <v>18</v>
      </c>
      <c r="C47" s="19" t="n">
        <v>16</v>
      </c>
      <c r="D47" s="20" t="n">
        <f aca="false">ROUND(E47/1.2,2)</f>
        <v>11.33</v>
      </c>
      <c r="E47" s="21" t="n">
        <v>13.6</v>
      </c>
      <c r="F47" s="14"/>
      <c r="G47" s="20" t="str">
        <f aca="false">IF(F47="","",F47*E47)</f>
        <v/>
      </c>
    </row>
    <row r="48" customFormat="false" ht="30" hidden="false" customHeight="true" outlineLevel="0" collapsed="false">
      <c r="A48" s="22" t="s">
        <v>39</v>
      </c>
      <c r="B48" s="23" t="s">
        <v>35</v>
      </c>
      <c r="C48" s="19" t="n">
        <v>27</v>
      </c>
      <c r="D48" s="20" t="n">
        <f aca="false">ROUND(E48/1.2,2)</f>
        <v>19.13</v>
      </c>
      <c r="E48" s="21" t="n">
        <v>22.95</v>
      </c>
      <c r="F48" s="14"/>
      <c r="G48" s="20" t="str">
        <f aca="false">IF(F48="","",F48*E48)</f>
        <v/>
      </c>
    </row>
    <row r="49" customFormat="false" ht="15" hidden="false" customHeight="false" outlineLevel="0" collapsed="false">
      <c r="A49" s="8" t="s">
        <v>40</v>
      </c>
      <c r="B49" s="8"/>
      <c r="C49" s="8"/>
      <c r="D49" s="8"/>
      <c r="E49" s="8"/>
      <c r="F49" s="8"/>
      <c r="G49" s="8"/>
    </row>
    <row r="50" customFormat="false" ht="23.85" hidden="false" customHeight="false" outlineLevel="0" collapsed="false">
      <c r="A50" s="9" t="s">
        <v>41</v>
      </c>
      <c r="B50" s="10" t="s">
        <v>35</v>
      </c>
      <c r="C50" s="11" t="n">
        <v>40</v>
      </c>
      <c r="D50" s="12" t="n">
        <f aca="false">ROUND(E50/1.2,2)</f>
        <v>28.33</v>
      </c>
      <c r="E50" s="13" t="n">
        <v>34</v>
      </c>
      <c r="F50" s="14"/>
      <c r="G50" s="12" t="str">
        <f aca="false">IF(F50="","",F50*E50)</f>
        <v/>
      </c>
    </row>
    <row r="51" customFormat="false" ht="23.85" hidden="false" customHeight="false" outlineLevel="0" collapsed="false">
      <c r="A51" s="17" t="s">
        <v>42</v>
      </c>
      <c r="B51" s="18" t="s">
        <v>35</v>
      </c>
      <c r="C51" s="19" t="n">
        <v>60</v>
      </c>
      <c r="D51" s="20" t="n">
        <f aca="false">ROUND(E51/1.2,2)</f>
        <v>42.5</v>
      </c>
      <c r="E51" s="21" t="n">
        <v>51</v>
      </c>
      <c r="F51" s="14"/>
      <c r="G51" s="20" t="str">
        <f aca="false">IF(F51="","",F51*E51)</f>
        <v/>
      </c>
    </row>
    <row r="52" customFormat="false" ht="15" hidden="false" customHeight="false" outlineLevel="0" collapsed="false">
      <c r="A52" s="8" t="s">
        <v>43</v>
      </c>
      <c r="B52" s="8"/>
      <c r="C52" s="8"/>
      <c r="D52" s="8"/>
      <c r="E52" s="8"/>
      <c r="F52" s="8"/>
      <c r="G52" s="8"/>
    </row>
    <row r="53" customFormat="false" ht="15" hidden="false" customHeight="false" outlineLevel="0" collapsed="false">
      <c r="A53" s="9" t="s">
        <v>44</v>
      </c>
      <c r="B53" s="10" t="s">
        <v>45</v>
      </c>
      <c r="C53" s="11" t="n">
        <v>43</v>
      </c>
      <c r="D53" s="12" t="n">
        <f aca="false">ROUND(E53/1.2,2)</f>
        <v>30.46</v>
      </c>
      <c r="E53" s="13" t="n">
        <v>36.55</v>
      </c>
      <c r="F53" s="14"/>
      <c r="G53" s="12" t="str">
        <f aca="false">IF(F53="","",F53*E53)</f>
        <v/>
      </c>
    </row>
    <row r="54" customFormat="false" ht="15" hidden="false" customHeight="false" outlineLevel="0" collapsed="false">
      <c r="A54" s="9"/>
      <c r="B54" s="10" t="s">
        <v>46</v>
      </c>
      <c r="C54" s="11" t="n">
        <v>44</v>
      </c>
      <c r="D54" s="12" t="n">
        <f aca="false">ROUND(E54/1.2,2)</f>
        <v>31.17</v>
      </c>
      <c r="E54" s="13" t="n">
        <v>37.4</v>
      </c>
      <c r="F54" s="14"/>
      <c r="G54" s="12" t="str">
        <f aca="false">IF(F54="","",F54*E54)</f>
        <v/>
      </c>
    </row>
    <row r="55" customFormat="false" ht="15" hidden="false" customHeight="false" outlineLevel="0" collapsed="false">
      <c r="A55" s="9"/>
      <c r="B55" s="10" t="s">
        <v>47</v>
      </c>
      <c r="C55" s="11" t="n">
        <v>43</v>
      </c>
      <c r="D55" s="12" t="n">
        <f aca="false">ROUND(E55/1.2,2)</f>
        <v>30.46</v>
      </c>
      <c r="E55" s="13" t="n">
        <v>36.55</v>
      </c>
      <c r="F55" s="14"/>
      <c r="G55" s="12" t="str">
        <f aca="false">IF(F55="","",F55*E55)</f>
        <v/>
      </c>
    </row>
    <row r="56" customFormat="false" ht="15" hidden="false" customHeight="false" outlineLevel="0" collapsed="false">
      <c r="A56" s="9"/>
      <c r="B56" s="10" t="s">
        <v>48</v>
      </c>
      <c r="C56" s="11" t="n">
        <v>44</v>
      </c>
      <c r="D56" s="12" t="n">
        <f aca="false">ROUND(E56/1.2,2)</f>
        <v>31.17</v>
      </c>
      <c r="E56" s="13" t="n">
        <v>37.4</v>
      </c>
      <c r="F56" s="14"/>
      <c r="G56" s="12" t="str">
        <f aca="false">IF(F56="","",F56*E56)</f>
        <v/>
      </c>
    </row>
    <row r="57" customFormat="false" ht="15" hidden="false" customHeight="false" outlineLevel="0" collapsed="false">
      <c r="A57" s="9"/>
      <c r="B57" s="10" t="s">
        <v>49</v>
      </c>
      <c r="C57" s="11" t="n">
        <v>44</v>
      </c>
      <c r="D57" s="12" t="n">
        <f aca="false">ROUND(E57/1.2,2)</f>
        <v>31.17</v>
      </c>
      <c r="E57" s="13" t="n">
        <v>37.4</v>
      </c>
      <c r="F57" s="14"/>
      <c r="G57" s="12" t="str">
        <f aca="false">IF(F57="","",F57*E57)</f>
        <v/>
      </c>
    </row>
    <row r="58" customFormat="false" ht="15" hidden="false" customHeight="false" outlineLevel="0" collapsed="false">
      <c r="A58" s="9"/>
      <c r="B58" s="10" t="s">
        <v>50</v>
      </c>
      <c r="C58" s="11" t="n">
        <v>59</v>
      </c>
      <c r="D58" s="12" t="n">
        <f aca="false">ROUND(E58/1.2,2)</f>
        <v>41.79</v>
      </c>
      <c r="E58" s="13" t="n">
        <v>50.15</v>
      </c>
      <c r="F58" s="14"/>
      <c r="G58" s="12" t="str">
        <f aca="false">IF(F58="","",F58*E58)</f>
        <v/>
      </c>
    </row>
    <row r="59" customFormat="false" ht="27.75" hidden="false" customHeight="true" outlineLevel="0" collapsed="false">
      <c r="A59" s="17" t="s">
        <v>51</v>
      </c>
      <c r="B59" s="18" t="s">
        <v>52</v>
      </c>
      <c r="C59" s="19" t="n">
        <v>24</v>
      </c>
      <c r="D59" s="20" t="n">
        <f aca="false">ROUND(E59/1.2,2)</f>
        <v>17</v>
      </c>
      <c r="E59" s="21" t="n">
        <v>20.4</v>
      </c>
      <c r="F59" s="14"/>
      <c r="G59" s="20" t="str">
        <f aca="false">IF(F59="","",F59*E59)</f>
        <v/>
      </c>
    </row>
    <row r="60" customFormat="false" ht="27.75" hidden="false" customHeight="true" outlineLevel="0" collapsed="false">
      <c r="A60" s="17"/>
      <c r="B60" s="18" t="s">
        <v>53</v>
      </c>
      <c r="C60" s="19" t="n">
        <v>24</v>
      </c>
      <c r="D60" s="20" t="n">
        <f aca="false">ROUND(E60/1.2,2)</f>
        <v>17</v>
      </c>
      <c r="E60" s="21" t="n">
        <v>20.4</v>
      </c>
      <c r="F60" s="14"/>
      <c r="G60" s="20" t="str">
        <f aca="false">IF(F60="","",F60*E60)</f>
        <v/>
      </c>
    </row>
    <row r="61" customFormat="false" ht="15" hidden="false" customHeight="false" outlineLevel="0" collapsed="false">
      <c r="A61" s="8" t="s">
        <v>54</v>
      </c>
      <c r="B61" s="8"/>
      <c r="C61" s="8"/>
      <c r="D61" s="8"/>
      <c r="E61" s="8"/>
      <c r="F61" s="8"/>
      <c r="G61" s="8"/>
    </row>
    <row r="62" customFormat="false" ht="15" hidden="false" customHeight="false" outlineLevel="0" collapsed="false">
      <c r="A62" s="9" t="s">
        <v>55</v>
      </c>
      <c r="B62" s="10" t="s">
        <v>56</v>
      </c>
      <c r="C62" s="11" t="n">
        <v>75</v>
      </c>
      <c r="D62" s="12" t="n">
        <f aca="false">ROUND(E62/1.2,2)</f>
        <v>53.13</v>
      </c>
      <c r="E62" s="13" t="n">
        <v>63.75</v>
      </c>
      <c r="F62" s="14"/>
      <c r="G62" s="12" t="str">
        <f aca="false">IF(F62="","",F62*E62)</f>
        <v/>
      </c>
    </row>
    <row r="64" customFormat="false" ht="15" hidden="false" customHeight="false" outlineLevel="0" collapsed="false">
      <c r="A64" s="8" t="s">
        <v>57</v>
      </c>
      <c r="B64" s="8"/>
      <c r="C64" s="8"/>
      <c r="D64" s="8"/>
      <c r="E64" s="8"/>
      <c r="F64" s="8"/>
      <c r="G64" s="8"/>
    </row>
    <row r="65" customFormat="false" ht="15" hidden="false" customHeight="false" outlineLevel="0" collapsed="false">
      <c r="A65" s="24" t="s">
        <v>58</v>
      </c>
      <c r="B65" s="24"/>
      <c r="C65" s="24"/>
      <c r="D65" s="24"/>
      <c r="E65" s="24"/>
      <c r="F65" s="24"/>
      <c r="G65" s="24"/>
    </row>
    <row r="66" customFormat="false" ht="27.75" hidden="false" customHeight="true" outlineLevel="0" collapsed="false">
      <c r="A66" s="6" t="s">
        <v>9</v>
      </c>
      <c r="B66" s="6" t="s">
        <v>10</v>
      </c>
      <c r="C66" s="7" t="s">
        <v>11</v>
      </c>
      <c r="D66" s="7" t="s">
        <v>12</v>
      </c>
      <c r="E66" s="7" t="s">
        <v>13</v>
      </c>
      <c r="F66" s="7" t="s">
        <v>14</v>
      </c>
      <c r="G66" s="7" t="s">
        <v>15</v>
      </c>
    </row>
    <row r="67" customFormat="false" ht="30" hidden="false" customHeight="true" outlineLevel="0" collapsed="false">
      <c r="A67" s="25" t="s">
        <v>59</v>
      </c>
      <c r="B67" s="16" t="s">
        <v>60</v>
      </c>
      <c r="C67" s="11" t="n">
        <v>227.81</v>
      </c>
      <c r="D67" s="12" t="n">
        <f aca="false">ROUND(E67/1.2,2)</f>
        <v>161.37</v>
      </c>
      <c r="E67" s="13" t="n">
        <v>193.64</v>
      </c>
      <c r="F67" s="14"/>
      <c r="G67" s="12" t="str">
        <f aca="false">IF(F67="","",F67*E67)</f>
        <v/>
      </c>
    </row>
    <row r="68" customFormat="false" ht="30" hidden="false" customHeight="true" outlineLevel="0" collapsed="false">
      <c r="A68" s="26" t="s">
        <v>61</v>
      </c>
      <c r="B68" s="23" t="s">
        <v>60</v>
      </c>
      <c r="C68" s="19" t="n">
        <v>242.96</v>
      </c>
      <c r="D68" s="20" t="n">
        <f aca="false">ROUND(E68/1.2,2)</f>
        <v>172.1</v>
      </c>
      <c r="E68" s="21" t="n">
        <v>206.52</v>
      </c>
      <c r="F68" s="14"/>
      <c r="G68" s="20" t="str">
        <f aca="false">IF(F68="","",F68*E68)</f>
        <v/>
      </c>
    </row>
    <row r="69" customFormat="false" ht="15" hidden="false" customHeight="false" outlineLevel="0" collapsed="false">
      <c r="A69" s="9" t="s">
        <v>26</v>
      </c>
      <c r="B69" s="10" t="s">
        <v>60</v>
      </c>
      <c r="C69" s="11" t="n">
        <v>242.96</v>
      </c>
      <c r="D69" s="12" t="n">
        <f aca="false">ROUND(E69/1.2,2)</f>
        <v>172.1</v>
      </c>
      <c r="E69" s="13" t="n">
        <v>206.52</v>
      </c>
      <c r="F69" s="14"/>
      <c r="G69" s="12" t="str">
        <f aca="false">IF(F69="","",F69*E69)</f>
        <v/>
      </c>
    </row>
    <row r="70" customFormat="false" ht="30" hidden="false" customHeight="true" outlineLevel="0" collapsed="false">
      <c r="A70" s="26" t="s">
        <v>62</v>
      </c>
      <c r="B70" s="23" t="s">
        <v>60</v>
      </c>
      <c r="C70" s="19" t="n">
        <v>363.54</v>
      </c>
      <c r="D70" s="20" t="n">
        <f aca="false">ROUND(E70/1.2,2)</f>
        <v>257.51</v>
      </c>
      <c r="E70" s="21" t="n">
        <v>309.01</v>
      </c>
      <c r="F70" s="14"/>
      <c r="G70" s="20" t="str">
        <f aca="false">IF(F70="","",F70*E70)</f>
        <v/>
      </c>
    </row>
    <row r="71" customFormat="false" ht="30" hidden="false" customHeight="true" outlineLevel="0" collapsed="false">
      <c r="A71" s="25" t="s">
        <v>63</v>
      </c>
      <c r="B71" s="16" t="s">
        <v>60</v>
      </c>
      <c r="C71" s="11" t="n">
        <v>236.59</v>
      </c>
      <c r="D71" s="12" t="n">
        <f aca="false">ROUND(E71/1.2,2)</f>
        <v>167.58</v>
      </c>
      <c r="E71" s="13" t="n">
        <v>201.1</v>
      </c>
      <c r="F71" s="14"/>
      <c r="G71" s="12" t="str">
        <f aca="false">IF(F71="","",F71*E71)</f>
        <v/>
      </c>
    </row>
    <row r="72" customFormat="false" ht="15" hidden="false" customHeight="false" outlineLevel="0" collapsed="false">
      <c r="A72" s="17" t="s">
        <v>32</v>
      </c>
      <c r="B72" s="18" t="s">
        <v>60</v>
      </c>
      <c r="C72" s="19" t="n">
        <v>233.34</v>
      </c>
      <c r="D72" s="20" t="n">
        <f aca="false">ROUND(E72/1.2,2)</f>
        <v>165.28</v>
      </c>
      <c r="E72" s="21" t="n">
        <v>198.34</v>
      </c>
      <c r="F72" s="14"/>
      <c r="G72" s="20" t="str">
        <f aca="false">IF(F72="","",F72*E72)</f>
        <v/>
      </c>
    </row>
    <row r="73" customFormat="false" ht="15" hidden="false" customHeight="false" outlineLevel="0" collapsed="false">
      <c r="A73" s="9" t="s">
        <v>34</v>
      </c>
      <c r="B73" s="10" t="s">
        <v>60</v>
      </c>
      <c r="C73" s="11" t="n">
        <v>146.97</v>
      </c>
      <c r="D73" s="12" t="n">
        <f aca="false">ROUND(E73/1.2,2)</f>
        <v>104.1</v>
      </c>
      <c r="E73" s="13" t="n">
        <v>124.92</v>
      </c>
      <c r="F73" s="14"/>
      <c r="G73" s="12" t="str">
        <f aca="false">IF(F73="","",F73*E73)</f>
        <v/>
      </c>
    </row>
    <row r="74" customFormat="false" ht="15" hidden="false" customHeight="false" outlineLevel="0" collapsed="false">
      <c r="A74" s="17" t="s">
        <v>36</v>
      </c>
      <c r="B74" s="18" t="s">
        <v>60</v>
      </c>
      <c r="C74" s="19" t="n">
        <v>151.11</v>
      </c>
      <c r="D74" s="20" t="n">
        <f aca="false">ROUND(E74/1.2,2)</f>
        <v>107.03</v>
      </c>
      <c r="E74" s="21" t="n">
        <v>128.44</v>
      </c>
      <c r="F74" s="14"/>
      <c r="G74" s="20" t="str">
        <f aca="false">IF(F74="","",F74*E74)</f>
        <v/>
      </c>
    </row>
    <row r="75" customFormat="false" ht="15" hidden="false" customHeight="false" outlineLevel="0" collapsed="false">
      <c r="A75" s="9" t="s">
        <v>37</v>
      </c>
      <c r="B75" s="10" t="s">
        <v>60</v>
      </c>
      <c r="C75" s="11" t="n">
        <v>138.7</v>
      </c>
      <c r="D75" s="12" t="n">
        <f aca="false">ROUND(E75/1.2,2)</f>
        <v>98.25</v>
      </c>
      <c r="E75" s="13" t="n">
        <v>117.9</v>
      </c>
      <c r="F75" s="14"/>
      <c r="G75" s="12" t="str">
        <f aca="false">IF(F75="","",F75*E75)</f>
        <v/>
      </c>
    </row>
    <row r="76" customFormat="false" ht="30" hidden="false" customHeight="true" outlineLevel="0" collapsed="false">
      <c r="A76" s="26" t="s">
        <v>64</v>
      </c>
      <c r="B76" s="23" t="s">
        <v>60</v>
      </c>
      <c r="C76" s="19" t="n">
        <v>146.97</v>
      </c>
      <c r="D76" s="20" t="n">
        <f aca="false">ROUND(E76/1.2,2)</f>
        <v>104.1</v>
      </c>
      <c r="E76" s="21" t="n">
        <v>124.92</v>
      </c>
      <c r="F76" s="14"/>
      <c r="G76" s="20" t="str">
        <f aca="false">IF(F76="","",F76*E76)</f>
        <v/>
      </c>
    </row>
    <row r="78" customFormat="false" ht="15" hidden="false" customHeight="false" outlineLevel="0" collapsed="false">
      <c r="D78" s="27" t="s">
        <v>65</v>
      </c>
      <c r="E78" s="27"/>
      <c r="F78" s="28" t="n">
        <f aca="false">SUM(F14:F76)</f>
        <v>0</v>
      </c>
      <c r="G78" s="28"/>
    </row>
    <row r="79" customFormat="false" ht="15" hidden="false" customHeight="false" outlineLevel="0" collapsed="false">
      <c r="D79" s="27" t="s">
        <v>15</v>
      </c>
      <c r="E79" s="27"/>
      <c r="F79" s="29" t="n">
        <f aca="false">SUM(G14:G76)</f>
        <v>0</v>
      </c>
      <c r="G79" s="29"/>
    </row>
    <row r="80" customFormat="false" ht="15" hidden="false" customHeight="false" outlineLevel="0" collapsed="false">
      <c r="D80" s="27" t="s">
        <v>66</v>
      </c>
      <c r="E80" s="27"/>
      <c r="F80" s="29" t="n">
        <f aca="false">ROUND(F79-F79/1.2,2)</f>
        <v>0</v>
      </c>
      <c r="G80" s="29"/>
    </row>
    <row r="81" customFormat="false" ht="15" hidden="false" customHeight="false" outlineLevel="0" collapsed="false">
      <c r="D81" s="27" t="s">
        <v>67</v>
      </c>
      <c r="E81" s="27"/>
      <c r="F81" s="29" t="n">
        <f aca="false">F79-F80</f>
        <v>0</v>
      </c>
      <c r="G81" s="29"/>
    </row>
    <row r="83" customFormat="false" ht="25.5" hidden="false" customHeight="true" outlineLevel="0" collapsed="false">
      <c r="A83" s="30" t="s">
        <v>68</v>
      </c>
      <c r="B83" s="30"/>
      <c r="C83" s="30"/>
      <c r="D83" s="30"/>
      <c r="E83" s="30"/>
      <c r="F83" s="30"/>
      <c r="G83" s="30"/>
    </row>
    <row r="84" customFormat="false" ht="25.5" hidden="false" customHeight="true" outlineLevel="0" collapsed="false">
      <c r="A84" s="30" t="s">
        <v>69</v>
      </c>
      <c r="B84" s="30"/>
      <c r="C84" s="30"/>
      <c r="D84" s="30"/>
      <c r="E84" s="30"/>
      <c r="F84" s="30"/>
      <c r="G84" s="30"/>
    </row>
    <row r="85" customFormat="false" ht="25.5" hidden="false" customHeight="true" outlineLevel="0" collapsed="false">
      <c r="A85" s="30" t="s">
        <v>70</v>
      </c>
      <c r="B85" s="30"/>
      <c r="C85" s="30"/>
      <c r="D85" s="30"/>
      <c r="E85" s="30"/>
      <c r="F85" s="30"/>
      <c r="G85" s="30"/>
    </row>
  </sheetData>
  <mergeCells count="28">
    <mergeCell ref="A1:G1"/>
    <mergeCell ref="A2:G2"/>
    <mergeCell ref="A3:G3"/>
    <mergeCell ref="A4:G4"/>
    <mergeCell ref="A5:G5"/>
    <mergeCell ref="B7:D7"/>
    <mergeCell ref="B8:D8"/>
    <mergeCell ref="B9:D9"/>
    <mergeCell ref="B10:D10"/>
    <mergeCell ref="A13:G13"/>
    <mergeCell ref="A27:G27"/>
    <mergeCell ref="A40:G40"/>
    <mergeCell ref="A49:G49"/>
    <mergeCell ref="A52:G52"/>
    <mergeCell ref="A61:G61"/>
    <mergeCell ref="A64:G64"/>
    <mergeCell ref="A65:G65"/>
    <mergeCell ref="D78:E78"/>
    <mergeCell ref="F78:G78"/>
    <mergeCell ref="D79:E79"/>
    <mergeCell ref="F79:G79"/>
    <mergeCell ref="D80:E80"/>
    <mergeCell ref="F80:G80"/>
    <mergeCell ref="D81:E81"/>
    <mergeCell ref="F81:G81"/>
    <mergeCell ref="A83:G83"/>
    <mergeCell ref="A84:G84"/>
    <mergeCell ref="A85:G85"/>
  </mergeCells>
  <dataValidations count="1">
    <dataValidation allowBlank="true" error="Indiquez un nombre entier entre 0 et 99." errorStyle="stop" errorTitle="Quantité" operator="between" showDropDown="false" showErrorMessage="true" showInputMessage="false" sqref="F14:F26 F28:F39 F41:F48 F50:F51 F53:F60 F62 F67:F76" type="whole">
      <formula1>0</formula1>
      <formula2>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2026-11-06T08:42:23Z</dcterms:created>
  <dc:creator>openpyxl</dc:creator>
  <dc:description/>
  <dc:language>en-US</dc:language>
  <cp:lastModifiedBy/>
  <dcterms:modified xsi:type="dcterms:W3CDTF">2026-11-06T08:42:23Z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